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80" windowWidth="18960" windowHeight="11280"/>
  </bookViews>
  <sheets>
    <sheet name="KALKULAČKA  ARA 2016" sheetId="3" r:id="rId1"/>
  </sheets>
  <calcPr calcId="145621"/>
  <customWorkbookViews>
    <customWorkbookView name="user13 - vlastní zobrazení" guid="{FA9DC9D7-9C7B-4383-A168-9CA34B4FC735}" mergeInterval="0" personalView="1" maximized="1" xWindow="1" yWindow="1" windowWidth="1081" windowHeight="804" activeSheetId="1"/>
  </customWorkbookViews>
</workbook>
</file>

<file path=xl/calcChain.xml><?xml version="1.0" encoding="utf-8"?>
<calcChain xmlns="http://schemas.openxmlformats.org/spreadsheetml/2006/main">
  <c r="E43" i="3" l="1"/>
  <c r="E42" i="3"/>
  <c r="E36" i="3"/>
  <c r="E35" i="3"/>
  <c r="E29" i="3"/>
  <c r="E28" i="3"/>
  <c r="E20" i="3"/>
  <c r="E19" i="3"/>
  <c r="E22" i="3"/>
  <c r="E21" i="3"/>
  <c r="E18" i="3"/>
  <c r="E17" i="3"/>
  <c r="E16" i="3"/>
  <c r="E7" i="3" l="1"/>
  <c r="E13" i="3" l="1"/>
  <c r="E65" i="3"/>
  <c r="E64" i="3"/>
  <c r="E44" i="3"/>
  <c r="E10" i="3" l="1"/>
  <c r="E63" i="3" l="1"/>
  <c r="E62" i="3" l="1"/>
  <c r="E60" i="3"/>
  <c r="E59" i="3"/>
  <c r="E57" i="3"/>
  <c r="E56" i="3"/>
  <c r="E55" i="3"/>
  <c r="E54" i="3"/>
  <c r="E53" i="3"/>
  <c r="E52" i="3"/>
  <c r="E51" i="3"/>
  <c r="E45" i="3"/>
  <c r="E41" i="3"/>
  <c r="E40" i="3"/>
  <c r="E39" i="3"/>
  <c r="E38" i="3"/>
  <c r="E37" i="3"/>
  <c r="E34" i="3"/>
  <c r="E33" i="3"/>
  <c r="E32" i="3"/>
  <c r="E31" i="3"/>
  <c r="E30" i="3"/>
  <c r="E27" i="3"/>
  <c r="E26" i="3"/>
  <c r="E25" i="3"/>
  <c r="E24" i="3"/>
  <c r="E23" i="3"/>
  <c r="E14" i="3"/>
  <c r="E12" i="3"/>
  <c r="E11" i="3"/>
  <c r="E9" i="3"/>
  <c r="E8" i="3"/>
  <c r="E6" i="3"/>
  <c r="E5" i="3"/>
  <c r="E66" i="3" l="1"/>
  <c r="D67" i="3"/>
  <c r="E67" i="3" s="1"/>
  <c r="E68" i="3" l="1"/>
</calcChain>
</file>

<file path=xl/sharedStrings.xml><?xml version="1.0" encoding="utf-8"?>
<sst xmlns="http://schemas.openxmlformats.org/spreadsheetml/2006/main" count="110" uniqueCount="88">
  <si>
    <t>Kč</t>
  </si>
  <si>
    <t xml:space="preserve">celkem </t>
  </si>
  <si>
    <t>Vlastní stan</t>
  </si>
  <si>
    <t>pedagogický doprovod zdarma</t>
  </si>
  <si>
    <t xml:space="preserve">Stan s podsadou  </t>
  </si>
  <si>
    <t>Přímotop</t>
  </si>
  <si>
    <t xml:space="preserve">Povlečení a lůžkoviny  </t>
  </si>
  <si>
    <t>Prostěradlo samostatně</t>
  </si>
  <si>
    <t>Polštář  samostatně</t>
  </si>
  <si>
    <t>Rekreační poplatek</t>
  </si>
  <si>
    <t>osob</t>
  </si>
  <si>
    <t>Špekáčky, chléb, hořčice</t>
  </si>
  <si>
    <t xml:space="preserve"> osob</t>
  </si>
  <si>
    <t>celkem</t>
  </si>
  <si>
    <t>dní</t>
  </si>
  <si>
    <t>poznámky</t>
  </si>
  <si>
    <t>neplatí děti do 18 let, studenti, důchodci, pedag. dozor</t>
  </si>
  <si>
    <t xml:space="preserve">polopenze </t>
  </si>
  <si>
    <t>snídaně navíc</t>
  </si>
  <si>
    <t>večeře navíc</t>
  </si>
  <si>
    <t xml:space="preserve">oběd navíc </t>
  </si>
  <si>
    <t>polopenze</t>
  </si>
  <si>
    <t>oběd navíc</t>
  </si>
  <si>
    <t>Odběratel:</t>
  </si>
  <si>
    <t>cena za 1 splutí úseku Malá Skála-Dolánky</t>
  </si>
  <si>
    <t>všední den (od 14 osob)</t>
  </si>
  <si>
    <t xml:space="preserve">5% sleva pro skupiny ze škol, které už u nás někdy byly </t>
  </si>
  <si>
    <t>pedagogický doprovod ubytování  zdarma</t>
  </si>
  <si>
    <t>Půjčovna</t>
  </si>
  <si>
    <t>cíl: Zrcadlová Koza</t>
  </si>
  <si>
    <t>cíl: Dolánky</t>
  </si>
  <si>
    <t xml:space="preserve">V ceně: vesty, pádla, barel (vodotěsný vak), odvoz lodí, převoz osobních věcí na převléknutí; rafty Colorado 450 nebo Denali </t>
  </si>
  <si>
    <t>cena za 1 ks, včetně tácku, ubrousku a půjčení opékače</t>
  </si>
  <si>
    <r>
      <t xml:space="preserve">RAFTY A KÁNOE 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 lehký úsek Malá Skála - Zrcadlová Koza - Dolánky u Turnova )</t>
    </r>
    <r>
      <rPr>
        <b/>
        <sz val="8"/>
        <color theme="1"/>
        <rFont val="Arial"/>
        <family val="2"/>
        <charset val="238"/>
      </rPr>
      <t xml:space="preserve"> pedagogický doprovod zdarma</t>
    </r>
  </si>
  <si>
    <t xml:space="preserve"> cena od  17 osob  (ubytovaní v RZ ARA od 12 osob)</t>
  </si>
  <si>
    <t>ceny bez instruktora  ve všední dny pro dětské</t>
  </si>
  <si>
    <t>školní a sportovní kolektivy  od 14 osob</t>
  </si>
  <si>
    <t xml:space="preserve">rafting s instruktorem   </t>
  </si>
  <si>
    <t>cena za 1  splutí úseku Malá Skála-Zrcadlová Koza</t>
  </si>
  <si>
    <t>raft /1 ks</t>
  </si>
  <si>
    <t>jednotlivci</t>
  </si>
  <si>
    <t>instruktor pro rafting</t>
  </si>
  <si>
    <t>1 splutí cíl: Zrcadlová Koza, Dolánky</t>
  </si>
  <si>
    <t>kánoe Samba  2 osoby</t>
  </si>
  <si>
    <t>rekreační poplatky, lůžkoviny a přímotopy</t>
  </si>
  <si>
    <t>ks/</t>
  </si>
  <si>
    <t>nocí</t>
  </si>
  <si>
    <t>dní/</t>
  </si>
  <si>
    <r>
      <t xml:space="preserve">Ostatní </t>
    </r>
    <r>
      <rPr>
        <sz val="8"/>
        <color theme="1"/>
        <rFont val="Arial"/>
        <family val="2"/>
        <charset val="238"/>
      </rPr>
      <t xml:space="preserve">         plná penze </t>
    </r>
  </si>
  <si>
    <r>
      <t xml:space="preserve">2. st. ZŠ       </t>
    </r>
    <r>
      <rPr>
        <sz val="8"/>
        <color theme="1"/>
        <rFont val="Arial"/>
        <family val="2"/>
        <charset val="238"/>
      </rPr>
      <t xml:space="preserve">  plná penze </t>
    </r>
  </si>
  <si>
    <t>poznámky:</t>
  </si>
  <si>
    <t>UBYTOVÁNÍ</t>
  </si>
  <si>
    <r>
      <t xml:space="preserve">KOLOBĚŽKY  </t>
    </r>
    <r>
      <rPr>
        <sz val="10"/>
        <color theme="1"/>
        <rFont val="Arial"/>
        <family val="2"/>
        <charset val="238"/>
      </rPr>
      <t>na cestu z raftingu zpět  nebo z Malé Skály na Zrcadlovou Kozu nebo do Dolánek</t>
    </r>
  </si>
  <si>
    <t>cena za 1 splutí v  úseku Malá Skála-Dolánky</t>
  </si>
  <si>
    <t>cena za osobu/ noc</t>
  </si>
  <si>
    <t>STRAVOVÁNÍ</t>
  </si>
  <si>
    <t>HOROLEZENÍ</t>
  </si>
  <si>
    <t>Kánoe Samba, koloběžky Kostka , horolezení se slaňováním  vysoká lana  s megalanovkami pouze zprostředkujeme</t>
  </si>
  <si>
    <t xml:space="preserve">v ceně je cyklistická helma  </t>
  </si>
  <si>
    <t xml:space="preserve"> pedagogický doprovod zdarma</t>
  </si>
  <si>
    <t>KANOISTIKA</t>
  </si>
  <si>
    <t xml:space="preserve">VYSOKÁ LANA </t>
  </si>
  <si>
    <r>
      <t xml:space="preserve">cena  se </t>
    </r>
    <r>
      <rPr>
        <b/>
        <sz val="8"/>
        <color theme="1"/>
        <rFont val="Arial"/>
        <family val="2"/>
        <charset val="238"/>
      </rPr>
      <t xml:space="preserve">SLAŇOVÁNÍM </t>
    </r>
    <r>
      <rPr>
        <sz val="8"/>
        <color theme="1"/>
        <rFont val="Arial"/>
        <family val="2"/>
        <charset val="238"/>
      </rPr>
      <t xml:space="preserve"> od 10 osob</t>
    </r>
  </si>
  <si>
    <r>
      <t xml:space="preserve">OUTDOOROVÉ SKUPINOVÉ PROGRAMY </t>
    </r>
    <r>
      <rPr>
        <sz val="8"/>
        <color theme="1"/>
        <rFont val="Arial"/>
        <family val="2"/>
        <charset val="238"/>
      </rPr>
      <t xml:space="preserve">(cca 2 h vedené profesionály)    </t>
    </r>
    <r>
      <rPr>
        <b/>
        <sz val="8"/>
        <color theme="1"/>
        <rFont val="Arial"/>
        <family val="2"/>
        <charset val="238"/>
      </rPr>
      <t>pedagogický doprovod zdarma</t>
    </r>
  </si>
  <si>
    <r>
      <t>cena se</t>
    </r>
    <r>
      <rPr>
        <b/>
        <sz val="8"/>
        <color theme="1"/>
        <rFont val="Arial"/>
        <family val="2"/>
        <charset val="238"/>
      </rPr>
      <t xml:space="preserve"> 2 megalanovkami</t>
    </r>
    <r>
      <rPr>
        <sz val="8"/>
        <color theme="1"/>
        <rFont val="Arial"/>
        <family val="2"/>
        <charset val="238"/>
      </rPr>
      <t xml:space="preserve"> od 13 osob</t>
    </r>
  </si>
  <si>
    <r>
      <rPr>
        <sz val="8"/>
        <color theme="1"/>
        <rFont val="Arial"/>
        <family val="2"/>
        <charset val="238"/>
      </rPr>
      <t xml:space="preserve">cena </t>
    </r>
    <r>
      <rPr>
        <b/>
        <sz val="8"/>
        <color theme="1"/>
        <rFont val="Arial"/>
        <family val="2"/>
        <charset val="238"/>
      </rPr>
      <t>s ekologickým programem</t>
    </r>
    <r>
      <rPr>
        <sz val="8"/>
        <color theme="1"/>
        <rFont val="Arial"/>
        <family val="2"/>
        <charset val="238"/>
      </rPr>
      <t xml:space="preserve"> od 13 osob</t>
    </r>
  </si>
  <si>
    <t>LANOVÉ CENTRUM</t>
  </si>
  <si>
    <t>jednorázový poplatek včetně povlaku</t>
  </si>
  <si>
    <t xml:space="preserve">jednorázový poplatek </t>
  </si>
  <si>
    <t>dopolední svačina</t>
  </si>
  <si>
    <t>odpolední svačina</t>
  </si>
  <si>
    <t xml:space="preserve">Chatka, chata    </t>
  </si>
  <si>
    <t>Rafty účtuje Aleš Ressler IČO:  67490875,  ostatní outdoorové služby přislušní dodavatelé zvlášť</t>
  </si>
  <si>
    <t>Všechny uvedené ceny jsou konečné</t>
  </si>
  <si>
    <t xml:space="preserve">REKREAČNÍ ZAŘÍZENÍ ARA MALÁ SKÁLA - KALKULACE VYÚČTOVÁNÍ </t>
  </si>
  <si>
    <t>Místní poplatek</t>
  </si>
  <si>
    <t>platí všichni ubytovaní</t>
  </si>
  <si>
    <t>CELKEM</t>
  </si>
  <si>
    <t>sleva 5% za ubytování</t>
  </si>
  <si>
    <t>Mezisoučet</t>
  </si>
  <si>
    <t>5 % sleva ubytování</t>
  </si>
  <si>
    <t xml:space="preserve">Budova pokoje    </t>
  </si>
  <si>
    <r>
      <t xml:space="preserve">MŠ             </t>
    </r>
    <r>
      <rPr>
        <sz val="8"/>
        <color theme="1"/>
        <rFont val="Arial"/>
        <family val="2"/>
        <charset val="238"/>
      </rPr>
      <t xml:space="preserve">  plná penze </t>
    </r>
  </si>
  <si>
    <r>
      <rPr>
        <b/>
        <sz val="8"/>
        <color theme="1"/>
        <rFont val="Arial"/>
        <family val="2"/>
        <charset val="238"/>
      </rPr>
      <t>1. st. ZŠ</t>
    </r>
    <r>
      <rPr>
        <sz val="8"/>
        <color theme="1"/>
        <rFont val="Arial"/>
        <family val="2"/>
        <charset val="238"/>
      </rPr>
      <t xml:space="preserve">        plná penze</t>
    </r>
  </si>
  <si>
    <t>neplatí od 6.6. do 30.6. 2016, nevztahuje se na</t>
  </si>
  <si>
    <t>cena za osobu/ noc; 2 a více nocí 80,-/pobyt</t>
  </si>
  <si>
    <t>Pitný režím -celý den</t>
  </si>
  <si>
    <t>čaj nebo šťáva,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</si>
</sst>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&quot;Kč&quot;"/>
  </numFmts>
  <fonts count="11" x14ac:knownFonts="1">
    <font>
      <sz val="11"/>
      <color theme="1"/>
      <name val="Arial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Narrow"/>
      <family val="2"/>
      <charset val="238"/>
      <scheme val="minor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Protection="1"/>
    <xf numFmtId="0" fontId="6" fillId="0" borderId="8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/>
    </xf>
    <xf numFmtId="164" fontId="6" fillId="0" borderId="30" xfId="1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64" fontId="6" fillId="0" borderId="32" xfId="1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vertical="center"/>
    </xf>
    <xf numFmtId="0" fontId="1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center" vertical="center"/>
    </xf>
    <xf numFmtId="164" fontId="6" fillId="3" borderId="5" xfId="0" applyNumberFormat="1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vertical="center"/>
    </xf>
    <xf numFmtId="164" fontId="6" fillId="0" borderId="4" xfId="1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right" vertical="center"/>
    </xf>
    <xf numFmtId="0" fontId="5" fillId="3" borderId="15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164" fontId="6" fillId="0" borderId="38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right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164" fontId="6" fillId="3" borderId="12" xfId="0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164" fontId="2" fillId="0" borderId="17" xfId="0" applyNumberFormat="1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0" fillId="0" borderId="18" xfId="0" applyFont="1" applyBorder="1" applyProtection="1"/>
    <xf numFmtId="0" fontId="6" fillId="0" borderId="41" xfId="0" applyFont="1" applyBorder="1" applyAlignment="1" applyProtection="1">
      <alignment vertical="center"/>
    </xf>
    <xf numFmtId="164" fontId="6" fillId="4" borderId="40" xfId="0" applyNumberFormat="1" applyFont="1" applyFill="1" applyBorder="1" applyAlignment="1" applyProtection="1">
      <alignment horizontal="center" vertical="center"/>
      <protection locked="0"/>
    </xf>
    <xf numFmtId="164" fontId="6" fillId="0" borderId="40" xfId="1" applyNumberFormat="1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/>
    </xf>
    <xf numFmtId="0" fontId="1" fillId="0" borderId="41" xfId="0" applyFont="1" applyFill="1" applyBorder="1" applyAlignment="1" applyProtection="1">
      <alignment vertical="center"/>
    </xf>
    <xf numFmtId="0" fontId="0" fillId="0" borderId="40" xfId="0" applyBorder="1" applyProtection="1"/>
    <xf numFmtId="164" fontId="10" fillId="0" borderId="40" xfId="0" applyNumberFormat="1" applyFont="1" applyBorder="1" applyProtection="1"/>
    <xf numFmtId="0" fontId="0" fillId="0" borderId="45" xfId="0" applyBorder="1" applyProtection="1"/>
    <xf numFmtId="0" fontId="6" fillId="0" borderId="9" xfId="0" applyFont="1" applyBorder="1" applyAlignment="1" applyProtection="1">
      <alignment vertical="center"/>
    </xf>
    <xf numFmtId="0" fontId="1" fillId="2" borderId="42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top"/>
    </xf>
    <xf numFmtId="0" fontId="3" fillId="0" borderId="22" xfId="0" applyFont="1" applyBorder="1" applyAlignment="1" applyProtection="1">
      <alignment horizontal="center" vertical="top"/>
    </xf>
    <xf numFmtId="0" fontId="3" fillId="0" borderId="23" xfId="0" applyFont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0" fontId="6" fillId="2" borderId="26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Horizont">
  <a:themeElements>
    <a:clrScheme name="Horizont">
      <a:dk1>
        <a:srgbClr val="000000"/>
      </a:dk1>
      <a:lt1>
        <a:srgbClr val="FFFFFF"/>
      </a:lt1>
      <a:dk2>
        <a:srgbClr val="1F2123"/>
      </a:dk2>
      <a:lt2>
        <a:srgbClr val="DC9E1F"/>
      </a:lt2>
      <a:accent1>
        <a:srgbClr val="7E97AD"/>
      </a:accent1>
      <a:accent2>
        <a:srgbClr val="CC8E60"/>
      </a:accent2>
      <a:accent3>
        <a:srgbClr val="7A6A60"/>
      </a:accent3>
      <a:accent4>
        <a:srgbClr val="B4936D"/>
      </a:accent4>
      <a:accent5>
        <a:srgbClr val="67787B"/>
      </a:accent5>
      <a:accent6>
        <a:srgbClr val="9D936F"/>
      </a:accent6>
      <a:hlink>
        <a:srgbClr val="646464"/>
      </a:hlink>
      <a:folHlink>
        <a:srgbClr val="969696"/>
      </a:folHlink>
    </a:clrScheme>
    <a:fontScheme name="Horizont">
      <a:majorFont>
        <a:latin typeface="Arial Narrow"/>
        <a:ea typeface=""/>
        <a:cs typeface=""/>
        <a:font script="Jpan" typeface="HGｺﾞｼｯｸM"/>
        <a:font script="Hang" typeface="HY얕은샘물M"/>
        <a:font script="Hans" typeface="方正姚体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Arial Narrow"/>
        <a:ea typeface=""/>
        <a:cs typeface=""/>
        <a:font script="Jpan" typeface="HGｺﾞｼｯｸM"/>
        <a:font script="Hang" typeface="HY얕은샘물M"/>
        <a:font script="Hans" typeface="方正姚体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Horizont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2924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34925" h="4762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40000"/>
              </a:schemeClr>
            </a:gs>
            <a:gs pos="31000">
              <a:schemeClr val="phClr">
                <a:tint val="100000"/>
                <a:shade val="90000"/>
                <a:alpha val="100000"/>
              </a:schemeClr>
            </a:gs>
            <a:gs pos="100000">
              <a:schemeClr val="phClr">
                <a:tint val="100000"/>
                <a:shade val="80000"/>
                <a:alpha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80000"/>
              </a:schemeClr>
            </a:gs>
            <a:gs pos="41000">
              <a:schemeClr val="phClr">
                <a:tint val="100000"/>
                <a:shade val="100000"/>
                <a:alpha val="100000"/>
                <a:satMod val="150000"/>
              </a:schemeClr>
            </a:gs>
            <a:gs pos="100000">
              <a:schemeClr val="phClr">
                <a:tint val="100000"/>
                <a:shade val="65000"/>
                <a:alpha val="100000"/>
              </a:schemeClr>
            </a:gs>
          </a:gsLst>
          <a:path path="circle">
            <a:fillToRect l="50000" t="8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51" workbookViewId="0">
      <selection activeCell="F72" sqref="F72"/>
    </sheetView>
  </sheetViews>
  <sheetFormatPr defaultRowHeight="16.5" x14ac:dyDescent="0.3"/>
  <cols>
    <col min="1" max="1" width="18" style="1" customWidth="1"/>
    <col min="2" max="2" width="4.28515625" style="1" customWidth="1"/>
    <col min="3" max="3" width="5.28515625" style="1" customWidth="1"/>
    <col min="4" max="4" width="8.28515625" style="1" customWidth="1"/>
    <col min="5" max="5" width="9.7109375" style="1" customWidth="1"/>
    <col min="6" max="6" width="41.140625" style="1" customWidth="1"/>
    <col min="7" max="16384" width="9.140625" style="1"/>
  </cols>
  <sheetData>
    <row r="1" spans="1:6" x14ac:dyDescent="0.3">
      <c r="A1" s="117" t="s">
        <v>74</v>
      </c>
      <c r="B1" s="118"/>
      <c r="C1" s="118"/>
      <c r="D1" s="118"/>
      <c r="E1" s="118"/>
      <c r="F1" s="119"/>
    </row>
    <row r="2" spans="1:6" ht="15" customHeight="1" thickBot="1" x14ac:dyDescent="0.35">
      <c r="A2" s="80" t="s">
        <v>23</v>
      </c>
      <c r="B2" s="120"/>
      <c r="C2" s="120"/>
      <c r="D2" s="120"/>
      <c r="E2" s="120"/>
      <c r="F2" s="121"/>
    </row>
    <row r="3" spans="1:6" ht="15" customHeight="1" thickBot="1" x14ac:dyDescent="0.35">
      <c r="A3" s="66"/>
      <c r="B3" s="72"/>
      <c r="C3" s="68" t="s">
        <v>45</v>
      </c>
      <c r="D3" s="74" t="s">
        <v>47</v>
      </c>
      <c r="E3" s="67"/>
      <c r="F3" s="76" t="s">
        <v>50</v>
      </c>
    </row>
    <row r="4" spans="1:6" ht="15" customHeight="1" thickBot="1" x14ac:dyDescent="0.35">
      <c r="A4" s="69" t="s">
        <v>51</v>
      </c>
      <c r="B4" s="73" t="s">
        <v>0</v>
      </c>
      <c r="C4" s="71" t="s">
        <v>10</v>
      </c>
      <c r="D4" s="75" t="s">
        <v>46</v>
      </c>
      <c r="E4" s="70" t="s">
        <v>13</v>
      </c>
      <c r="F4" s="73" t="s">
        <v>27</v>
      </c>
    </row>
    <row r="5" spans="1:6" ht="14.25" customHeight="1" x14ac:dyDescent="0.3">
      <c r="A5" s="22" t="s">
        <v>2</v>
      </c>
      <c r="B5" s="18">
        <v>60</v>
      </c>
      <c r="C5" s="5"/>
      <c r="D5" s="5"/>
      <c r="E5" s="43">
        <f t="shared" ref="E5:E10" si="0">SUM(B5*C5*D5)</f>
        <v>0</v>
      </c>
      <c r="F5" s="42" t="s">
        <v>26</v>
      </c>
    </row>
    <row r="6" spans="1:6" ht="14.25" customHeight="1" x14ac:dyDescent="0.3">
      <c r="A6" s="23" t="s">
        <v>4</v>
      </c>
      <c r="B6" s="24">
        <v>80</v>
      </c>
      <c r="C6" s="5"/>
      <c r="D6" s="5"/>
      <c r="E6" s="41">
        <f t="shared" si="0"/>
        <v>0</v>
      </c>
      <c r="F6" s="44" t="s">
        <v>84</v>
      </c>
    </row>
    <row r="7" spans="1:6" ht="14.25" customHeight="1" x14ac:dyDescent="0.3">
      <c r="A7" s="113" t="s">
        <v>81</v>
      </c>
      <c r="B7" s="8">
        <v>110</v>
      </c>
      <c r="C7" s="5"/>
      <c r="D7" s="5"/>
      <c r="E7" s="41">
        <f t="shared" si="0"/>
        <v>0</v>
      </c>
      <c r="F7" s="44" t="s">
        <v>44</v>
      </c>
    </row>
    <row r="8" spans="1:6" ht="14.25" customHeight="1" x14ac:dyDescent="0.3">
      <c r="A8" s="23" t="s">
        <v>71</v>
      </c>
      <c r="B8" s="8">
        <v>110</v>
      </c>
      <c r="C8" s="5"/>
      <c r="D8" s="5"/>
      <c r="E8" s="41">
        <f t="shared" si="0"/>
        <v>0</v>
      </c>
      <c r="F8" s="44"/>
    </row>
    <row r="9" spans="1:6" ht="14.25" customHeight="1" x14ac:dyDescent="0.3">
      <c r="A9" s="23" t="s">
        <v>5</v>
      </c>
      <c r="B9" s="8">
        <v>15</v>
      </c>
      <c r="C9" s="6"/>
      <c r="D9" s="6"/>
      <c r="E9" s="41">
        <f t="shared" si="0"/>
        <v>0</v>
      </c>
      <c r="F9" s="21" t="s">
        <v>54</v>
      </c>
    </row>
    <row r="10" spans="1:6" ht="14.25" customHeight="1" x14ac:dyDescent="0.3">
      <c r="A10" s="23" t="s">
        <v>6</v>
      </c>
      <c r="B10" s="8">
        <v>50</v>
      </c>
      <c r="C10" s="6"/>
      <c r="D10" s="6"/>
      <c r="E10" s="41">
        <f t="shared" si="0"/>
        <v>0</v>
      </c>
      <c r="F10" s="21" t="s">
        <v>85</v>
      </c>
    </row>
    <row r="11" spans="1:6" ht="14.25" customHeight="1" x14ac:dyDescent="0.3">
      <c r="A11" s="23" t="s">
        <v>7</v>
      </c>
      <c r="B11" s="8">
        <v>20</v>
      </c>
      <c r="C11" s="6"/>
      <c r="D11" s="33"/>
      <c r="E11" s="7">
        <f>SUM(B11*C11)</f>
        <v>0</v>
      </c>
      <c r="F11" s="21" t="s">
        <v>68</v>
      </c>
    </row>
    <row r="12" spans="1:6" ht="14.25" customHeight="1" x14ac:dyDescent="0.3">
      <c r="A12" s="23" t="s">
        <v>8</v>
      </c>
      <c r="B12" s="8">
        <v>20</v>
      </c>
      <c r="C12" s="6"/>
      <c r="D12" s="33"/>
      <c r="E12" s="7">
        <f>SUM(B12*C12)</f>
        <v>0</v>
      </c>
      <c r="F12" s="21" t="s">
        <v>67</v>
      </c>
    </row>
    <row r="13" spans="1:6" ht="14.25" customHeight="1" x14ac:dyDescent="0.3">
      <c r="A13" s="4" t="s">
        <v>75</v>
      </c>
      <c r="B13" s="37">
        <v>2</v>
      </c>
      <c r="C13" s="14"/>
      <c r="D13" s="14"/>
      <c r="E13" s="62">
        <f>SUM(B13*C13*D13)</f>
        <v>0</v>
      </c>
      <c r="F13" s="63" t="s">
        <v>76</v>
      </c>
    </row>
    <row r="14" spans="1:6" ht="14.25" customHeight="1" thickBot="1" x14ac:dyDescent="0.35">
      <c r="A14" s="4" t="s">
        <v>9</v>
      </c>
      <c r="B14" s="37">
        <v>12</v>
      </c>
      <c r="C14" s="14"/>
      <c r="D14" s="14"/>
      <c r="E14" s="62">
        <f>SUM(B14*C14*D14)</f>
        <v>0</v>
      </c>
      <c r="F14" s="63" t="s">
        <v>16</v>
      </c>
    </row>
    <row r="15" spans="1:6" ht="15" customHeight="1" thickBot="1" x14ac:dyDescent="0.35">
      <c r="A15" s="114" t="s">
        <v>55</v>
      </c>
      <c r="B15" s="115" t="s">
        <v>0</v>
      </c>
      <c r="C15" s="115" t="s">
        <v>10</v>
      </c>
      <c r="D15" s="115" t="s">
        <v>14</v>
      </c>
      <c r="E15" s="115" t="s">
        <v>1</v>
      </c>
      <c r="F15" s="116" t="s">
        <v>50</v>
      </c>
    </row>
    <row r="16" spans="1:6" ht="14.25" customHeight="1" x14ac:dyDescent="0.3">
      <c r="A16" s="28" t="s">
        <v>82</v>
      </c>
      <c r="B16" s="13">
        <v>120</v>
      </c>
      <c r="C16" s="89"/>
      <c r="D16" s="89"/>
      <c r="E16" s="10">
        <f t="shared" ref="E16:E22" si="1">SUM(B16*C16*D16)</f>
        <v>0</v>
      </c>
      <c r="F16" s="2"/>
    </row>
    <row r="17" spans="1:6" ht="14.25" customHeight="1" x14ac:dyDescent="0.3">
      <c r="A17" s="29" t="s">
        <v>21</v>
      </c>
      <c r="B17" s="8">
        <v>70</v>
      </c>
      <c r="C17" s="6"/>
      <c r="D17" s="6"/>
      <c r="E17" s="11">
        <f t="shared" si="1"/>
        <v>0</v>
      </c>
      <c r="F17" s="21"/>
    </row>
    <row r="18" spans="1:6" ht="14.25" customHeight="1" x14ac:dyDescent="0.3">
      <c r="A18" s="29" t="s">
        <v>18</v>
      </c>
      <c r="B18" s="8">
        <v>30</v>
      </c>
      <c r="C18" s="6"/>
      <c r="D18" s="6"/>
      <c r="E18" s="11">
        <f t="shared" si="1"/>
        <v>0</v>
      </c>
      <c r="F18" s="21"/>
    </row>
    <row r="19" spans="1:6" ht="14.25" customHeight="1" x14ac:dyDescent="0.3">
      <c r="A19" s="29" t="s">
        <v>22</v>
      </c>
      <c r="B19" s="8">
        <v>50</v>
      </c>
      <c r="C19" s="6"/>
      <c r="D19" s="6"/>
      <c r="E19" s="11">
        <f t="shared" ref="E19:E20" si="2">SUM(B19*C19*D19)</f>
        <v>0</v>
      </c>
      <c r="F19" s="21"/>
    </row>
    <row r="20" spans="1:6" ht="14.25" customHeight="1" x14ac:dyDescent="0.3">
      <c r="A20" s="29" t="s">
        <v>19</v>
      </c>
      <c r="B20" s="8">
        <v>40</v>
      </c>
      <c r="C20" s="6"/>
      <c r="D20" s="6"/>
      <c r="E20" s="11">
        <f t="shared" si="2"/>
        <v>0</v>
      </c>
      <c r="F20" s="21"/>
    </row>
    <row r="21" spans="1:6" ht="14.25" customHeight="1" x14ac:dyDescent="0.3">
      <c r="A21" s="29" t="s">
        <v>69</v>
      </c>
      <c r="B21" s="8">
        <v>10</v>
      </c>
      <c r="C21" s="6"/>
      <c r="D21" s="6"/>
      <c r="E21" s="11">
        <f t="shared" si="1"/>
        <v>0</v>
      </c>
      <c r="F21" s="21"/>
    </row>
    <row r="22" spans="1:6" ht="14.25" customHeight="1" thickBot="1" x14ac:dyDescent="0.35">
      <c r="A22" s="30" t="s">
        <v>70</v>
      </c>
      <c r="B22" s="20">
        <v>15</v>
      </c>
      <c r="C22" s="93"/>
      <c r="D22" s="93"/>
      <c r="E22" s="12">
        <f t="shared" si="1"/>
        <v>0</v>
      </c>
      <c r="F22" s="31"/>
    </row>
    <row r="23" spans="1:6" ht="14.25" customHeight="1" x14ac:dyDescent="0.3">
      <c r="A23" s="64" t="s">
        <v>83</v>
      </c>
      <c r="B23" s="59">
        <v>150</v>
      </c>
      <c r="C23" s="5"/>
      <c r="D23" s="5"/>
      <c r="E23" s="60">
        <f t="shared" ref="E23:E41" si="3">SUM(B23*C23*D23)</f>
        <v>0</v>
      </c>
      <c r="F23" s="65" t="s">
        <v>3</v>
      </c>
    </row>
    <row r="24" spans="1:6" ht="14.25" customHeight="1" x14ac:dyDescent="0.3">
      <c r="A24" s="25" t="s">
        <v>17</v>
      </c>
      <c r="B24" s="26">
        <v>85</v>
      </c>
      <c r="C24" s="5"/>
      <c r="D24" s="5"/>
      <c r="E24" s="9">
        <f t="shared" si="3"/>
        <v>0</v>
      </c>
      <c r="F24" s="27"/>
    </row>
    <row r="25" spans="1:6" ht="14.25" customHeight="1" x14ac:dyDescent="0.3">
      <c r="A25" s="25" t="s">
        <v>18</v>
      </c>
      <c r="B25" s="26">
        <v>35</v>
      </c>
      <c r="C25" s="5"/>
      <c r="D25" s="5"/>
      <c r="E25" s="9">
        <f t="shared" si="3"/>
        <v>0</v>
      </c>
      <c r="F25" s="27"/>
    </row>
    <row r="26" spans="1:6" ht="14.25" customHeight="1" x14ac:dyDescent="0.3">
      <c r="A26" s="25" t="s">
        <v>20</v>
      </c>
      <c r="B26" s="26">
        <v>65</v>
      </c>
      <c r="C26" s="5"/>
      <c r="D26" s="5"/>
      <c r="E26" s="9">
        <f t="shared" si="3"/>
        <v>0</v>
      </c>
      <c r="F26" s="27"/>
    </row>
    <row r="27" spans="1:6" ht="14.25" customHeight="1" x14ac:dyDescent="0.3">
      <c r="A27" s="46" t="s">
        <v>19</v>
      </c>
      <c r="B27" s="47">
        <v>50</v>
      </c>
      <c r="C27" s="6"/>
      <c r="D27" s="6"/>
      <c r="E27" s="48">
        <f t="shared" si="3"/>
        <v>0</v>
      </c>
      <c r="F27" s="49"/>
    </row>
    <row r="28" spans="1:6" ht="14.25" customHeight="1" x14ac:dyDescent="0.3">
      <c r="A28" s="25" t="s">
        <v>69</v>
      </c>
      <c r="B28" s="26">
        <v>10</v>
      </c>
      <c r="C28" s="6"/>
      <c r="D28" s="6"/>
      <c r="E28" s="9">
        <f t="shared" si="3"/>
        <v>0</v>
      </c>
      <c r="F28" s="27"/>
    </row>
    <row r="29" spans="1:6" ht="14.25" customHeight="1" thickBot="1" x14ac:dyDescent="0.35">
      <c r="A29" s="46" t="s">
        <v>70</v>
      </c>
      <c r="B29" s="47">
        <v>15</v>
      </c>
      <c r="C29" s="81"/>
      <c r="D29" s="81"/>
      <c r="E29" s="48">
        <f t="shared" si="3"/>
        <v>0</v>
      </c>
      <c r="F29" s="49"/>
    </row>
    <row r="30" spans="1:6" ht="14.25" customHeight="1" x14ac:dyDescent="0.3">
      <c r="A30" s="28" t="s">
        <v>49</v>
      </c>
      <c r="B30" s="13">
        <v>175</v>
      </c>
      <c r="C30" s="89"/>
      <c r="D30" s="89"/>
      <c r="E30" s="10">
        <f t="shared" si="3"/>
        <v>0</v>
      </c>
      <c r="F30" s="2"/>
    </row>
    <row r="31" spans="1:6" ht="14.25" customHeight="1" x14ac:dyDescent="0.3">
      <c r="A31" s="29" t="s">
        <v>21</v>
      </c>
      <c r="B31" s="8">
        <v>100</v>
      </c>
      <c r="C31" s="6"/>
      <c r="D31" s="6"/>
      <c r="E31" s="11">
        <f t="shared" si="3"/>
        <v>0</v>
      </c>
      <c r="F31" s="21"/>
    </row>
    <row r="32" spans="1:6" ht="14.25" customHeight="1" x14ac:dyDescent="0.3">
      <c r="A32" s="29" t="s">
        <v>18</v>
      </c>
      <c r="B32" s="8">
        <v>40</v>
      </c>
      <c r="C32" s="6"/>
      <c r="D32" s="6"/>
      <c r="E32" s="11">
        <f t="shared" si="3"/>
        <v>0</v>
      </c>
      <c r="F32" s="21"/>
    </row>
    <row r="33" spans="1:6" ht="14.25" customHeight="1" x14ac:dyDescent="0.3">
      <c r="A33" s="29" t="s">
        <v>22</v>
      </c>
      <c r="B33" s="8">
        <v>75</v>
      </c>
      <c r="C33" s="6"/>
      <c r="D33" s="6"/>
      <c r="E33" s="11">
        <f t="shared" si="3"/>
        <v>0</v>
      </c>
      <c r="F33" s="21"/>
    </row>
    <row r="34" spans="1:6" ht="14.25" customHeight="1" x14ac:dyDescent="0.3">
      <c r="A34" s="29" t="s">
        <v>19</v>
      </c>
      <c r="B34" s="8">
        <v>60</v>
      </c>
      <c r="C34" s="6"/>
      <c r="D34" s="6"/>
      <c r="E34" s="11">
        <f t="shared" si="3"/>
        <v>0</v>
      </c>
      <c r="F34" s="21"/>
    </row>
    <row r="35" spans="1:6" ht="14.25" customHeight="1" x14ac:dyDescent="0.3">
      <c r="A35" s="29" t="s">
        <v>69</v>
      </c>
      <c r="B35" s="8">
        <v>15</v>
      </c>
      <c r="C35" s="6"/>
      <c r="D35" s="6"/>
      <c r="E35" s="11">
        <f t="shared" si="3"/>
        <v>0</v>
      </c>
      <c r="F35" s="21"/>
    </row>
    <row r="36" spans="1:6" ht="14.25" customHeight="1" thickBot="1" x14ac:dyDescent="0.35">
      <c r="A36" s="30" t="s">
        <v>70</v>
      </c>
      <c r="B36" s="20">
        <v>20</v>
      </c>
      <c r="C36" s="93"/>
      <c r="D36" s="93"/>
      <c r="E36" s="12">
        <f t="shared" si="3"/>
        <v>0</v>
      </c>
      <c r="F36" s="31"/>
    </row>
    <row r="37" spans="1:6" ht="14.25" customHeight="1" x14ac:dyDescent="0.3">
      <c r="A37" s="58" t="s">
        <v>48</v>
      </c>
      <c r="B37" s="59">
        <v>190</v>
      </c>
      <c r="C37" s="5"/>
      <c r="D37" s="5"/>
      <c r="E37" s="60">
        <f t="shared" si="3"/>
        <v>0</v>
      </c>
      <c r="F37" s="61"/>
    </row>
    <row r="38" spans="1:6" ht="14.25" customHeight="1" x14ac:dyDescent="0.3">
      <c r="A38" s="25" t="s">
        <v>17</v>
      </c>
      <c r="B38" s="26">
        <v>110</v>
      </c>
      <c r="C38" s="5"/>
      <c r="D38" s="5"/>
      <c r="E38" s="9">
        <f t="shared" si="3"/>
        <v>0</v>
      </c>
      <c r="F38" s="27"/>
    </row>
    <row r="39" spans="1:6" ht="14.25" customHeight="1" x14ac:dyDescent="0.3">
      <c r="A39" s="25" t="s">
        <v>18</v>
      </c>
      <c r="B39" s="26">
        <v>45</v>
      </c>
      <c r="C39" s="5"/>
      <c r="D39" s="5"/>
      <c r="E39" s="9">
        <f t="shared" si="3"/>
        <v>0</v>
      </c>
      <c r="F39" s="27"/>
    </row>
    <row r="40" spans="1:6" ht="14.25" customHeight="1" x14ac:dyDescent="0.3">
      <c r="A40" s="25" t="s">
        <v>20</v>
      </c>
      <c r="B40" s="26">
        <v>80</v>
      </c>
      <c r="C40" s="5"/>
      <c r="D40" s="5"/>
      <c r="E40" s="9">
        <f t="shared" si="3"/>
        <v>0</v>
      </c>
      <c r="F40" s="27"/>
    </row>
    <row r="41" spans="1:6" ht="14.25" customHeight="1" x14ac:dyDescent="0.3">
      <c r="A41" s="46" t="s">
        <v>19</v>
      </c>
      <c r="B41" s="47">
        <v>65</v>
      </c>
      <c r="C41" s="5"/>
      <c r="D41" s="5"/>
      <c r="E41" s="48">
        <f t="shared" si="3"/>
        <v>0</v>
      </c>
      <c r="F41" s="49"/>
    </row>
    <row r="42" spans="1:6" ht="14.25" customHeight="1" x14ac:dyDescent="0.3">
      <c r="A42" s="25" t="s">
        <v>69</v>
      </c>
      <c r="B42" s="26">
        <v>15</v>
      </c>
      <c r="C42" s="6"/>
      <c r="D42" s="6"/>
      <c r="E42" s="9">
        <f t="shared" ref="E42:E43" si="4">SUM(B42*C42*D42)</f>
        <v>0</v>
      </c>
      <c r="F42" s="27"/>
    </row>
    <row r="43" spans="1:6" ht="14.25" customHeight="1" thickBot="1" x14ac:dyDescent="0.35">
      <c r="A43" s="91" t="s">
        <v>70</v>
      </c>
      <c r="B43" s="92">
        <v>20</v>
      </c>
      <c r="C43" s="81"/>
      <c r="D43" s="81"/>
      <c r="E43" s="94">
        <f t="shared" si="4"/>
        <v>0</v>
      </c>
      <c r="F43" s="95"/>
    </row>
    <row r="44" spans="1:6" ht="14.25" customHeight="1" thickBot="1" x14ac:dyDescent="0.35">
      <c r="A44" s="52" t="s">
        <v>11</v>
      </c>
      <c r="B44" s="53">
        <v>15</v>
      </c>
      <c r="C44" s="54"/>
      <c r="D44" s="55"/>
      <c r="E44" s="56">
        <f>SUM(B44*C44)</f>
        <v>0</v>
      </c>
      <c r="F44" s="57" t="s">
        <v>32</v>
      </c>
    </row>
    <row r="45" spans="1:6" ht="14.25" customHeight="1" thickBot="1" x14ac:dyDescent="0.35">
      <c r="A45" s="52" t="s">
        <v>86</v>
      </c>
      <c r="B45" s="53">
        <v>10</v>
      </c>
      <c r="C45" s="54"/>
      <c r="D45" s="55"/>
      <c r="E45" s="56">
        <f>SUM(B45*C45)</f>
        <v>0</v>
      </c>
      <c r="F45" s="57" t="s">
        <v>87</v>
      </c>
    </row>
    <row r="46" spans="1:6" ht="13.5" customHeight="1" x14ac:dyDescent="0.3">
      <c r="A46" s="50" t="s">
        <v>33</v>
      </c>
      <c r="B46" s="45"/>
      <c r="C46" s="45"/>
      <c r="D46" s="45"/>
      <c r="E46" s="45"/>
      <c r="F46" s="51"/>
    </row>
    <row r="47" spans="1:6" ht="13.5" customHeight="1" x14ac:dyDescent="0.3">
      <c r="A47" s="122" t="s">
        <v>31</v>
      </c>
      <c r="B47" s="123"/>
      <c r="C47" s="123"/>
      <c r="D47" s="123"/>
      <c r="E47" s="123"/>
      <c r="F47" s="124"/>
    </row>
    <row r="48" spans="1:6" ht="13.5" customHeight="1" x14ac:dyDescent="0.3">
      <c r="A48" s="96" t="s">
        <v>57</v>
      </c>
      <c r="B48" s="97"/>
      <c r="C48" s="97"/>
      <c r="D48" s="97"/>
      <c r="E48" s="97"/>
      <c r="F48" s="98"/>
    </row>
    <row r="49" spans="1:6" ht="13.5" customHeight="1" thickBot="1" x14ac:dyDescent="0.35">
      <c r="A49" s="125" t="s">
        <v>72</v>
      </c>
      <c r="B49" s="126"/>
      <c r="C49" s="126"/>
      <c r="D49" s="126"/>
      <c r="E49" s="126"/>
      <c r="F49" s="127"/>
    </row>
    <row r="50" spans="1:6" ht="14.25" customHeight="1" thickBot="1" x14ac:dyDescent="0.35">
      <c r="A50" s="16" t="s">
        <v>28</v>
      </c>
      <c r="B50" s="17" t="s">
        <v>0</v>
      </c>
      <c r="C50" s="17" t="s">
        <v>12</v>
      </c>
      <c r="D50" s="17"/>
      <c r="E50" s="17" t="s">
        <v>13</v>
      </c>
      <c r="F50" s="86" t="s">
        <v>15</v>
      </c>
    </row>
    <row r="51" spans="1:6" ht="14.25" customHeight="1" x14ac:dyDescent="0.3">
      <c r="A51" s="22" t="s">
        <v>29</v>
      </c>
      <c r="B51" s="18">
        <v>110</v>
      </c>
      <c r="C51" s="5"/>
      <c r="D51" s="35"/>
      <c r="E51" s="19">
        <f t="shared" ref="E51:E57" si="5">SUM(B51*C51)</f>
        <v>0</v>
      </c>
      <c r="F51" s="32" t="s">
        <v>35</v>
      </c>
    </row>
    <row r="52" spans="1:6" ht="14.25" customHeight="1" x14ac:dyDescent="0.3">
      <c r="A52" s="23" t="s">
        <v>30</v>
      </c>
      <c r="B52" s="8">
        <v>120</v>
      </c>
      <c r="C52" s="6"/>
      <c r="D52" s="33"/>
      <c r="E52" s="11">
        <f t="shared" si="5"/>
        <v>0</v>
      </c>
      <c r="F52" s="21" t="s">
        <v>36</v>
      </c>
    </row>
    <row r="53" spans="1:6" ht="14.25" customHeight="1" x14ac:dyDescent="0.3">
      <c r="A53" s="23" t="s">
        <v>37</v>
      </c>
      <c r="B53" s="8">
        <v>130</v>
      </c>
      <c r="C53" s="6"/>
      <c r="D53" s="33"/>
      <c r="E53" s="11">
        <f t="shared" si="5"/>
        <v>0</v>
      </c>
      <c r="F53" s="21" t="s">
        <v>34</v>
      </c>
    </row>
    <row r="54" spans="1:6" ht="14.25" customHeight="1" x14ac:dyDescent="0.3">
      <c r="A54" s="23" t="s">
        <v>39</v>
      </c>
      <c r="B54" s="8">
        <v>700</v>
      </c>
      <c r="C54" s="6"/>
      <c r="D54" s="33"/>
      <c r="E54" s="11">
        <f t="shared" si="5"/>
        <v>0</v>
      </c>
      <c r="F54" s="21" t="s">
        <v>38</v>
      </c>
    </row>
    <row r="55" spans="1:6" ht="14.25" customHeight="1" x14ac:dyDescent="0.3">
      <c r="A55" s="23" t="s">
        <v>39</v>
      </c>
      <c r="B55" s="8">
        <v>800</v>
      </c>
      <c r="C55" s="6"/>
      <c r="D55" s="33"/>
      <c r="E55" s="11">
        <f t="shared" si="5"/>
        <v>0</v>
      </c>
      <c r="F55" s="21" t="s">
        <v>24</v>
      </c>
    </row>
    <row r="56" spans="1:6" ht="14.25" customHeight="1" x14ac:dyDescent="0.3">
      <c r="A56" s="23" t="s">
        <v>43</v>
      </c>
      <c r="B56" s="8">
        <v>350</v>
      </c>
      <c r="C56" s="6"/>
      <c r="D56" s="33"/>
      <c r="E56" s="11">
        <f t="shared" si="5"/>
        <v>0</v>
      </c>
      <c r="F56" s="21" t="s">
        <v>53</v>
      </c>
    </row>
    <row r="57" spans="1:6" ht="15" customHeight="1" thickBot="1" x14ac:dyDescent="0.35">
      <c r="A57" s="4" t="s">
        <v>41</v>
      </c>
      <c r="B57" s="37">
        <v>400</v>
      </c>
      <c r="C57" s="14"/>
      <c r="D57" s="34"/>
      <c r="E57" s="15">
        <f t="shared" si="5"/>
        <v>0</v>
      </c>
      <c r="F57" s="3" t="s">
        <v>42</v>
      </c>
    </row>
    <row r="58" spans="1:6" ht="15" customHeight="1" thickBot="1" x14ac:dyDescent="0.35">
      <c r="A58" s="77" t="s">
        <v>52</v>
      </c>
      <c r="B58" s="78"/>
      <c r="C58" s="78"/>
      <c r="D58" s="78"/>
      <c r="E58" s="78"/>
      <c r="F58" s="79"/>
    </row>
    <row r="59" spans="1:6" ht="15" customHeight="1" x14ac:dyDescent="0.3">
      <c r="A59" s="22" t="s">
        <v>25</v>
      </c>
      <c r="B59" s="18">
        <v>120</v>
      </c>
      <c r="C59" s="5"/>
      <c r="D59" s="40"/>
      <c r="E59" s="82">
        <f>SUM(B59*C59)</f>
        <v>0</v>
      </c>
      <c r="F59" s="36" t="s">
        <v>58</v>
      </c>
    </row>
    <row r="60" spans="1:6" ht="15" customHeight="1" thickBot="1" x14ac:dyDescent="0.35">
      <c r="A60" s="38" t="s">
        <v>40</v>
      </c>
      <c r="B60" s="39">
        <v>150</v>
      </c>
      <c r="C60" s="81"/>
      <c r="D60" s="34"/>
      <c r="E60" s="83">
        <f>SUM(B60*C60)</f>
        <v>0</v>
      </c>
      <c r="F60" s="84" t="s">
        <v>59</v>
      </c>
    </row>
    <row r="61" spans="1:6" ht="15" customHeight="1" thickBot="1" x14ac:dyDescent="0.35">
      <c r="A61" s="77" t="s">
        <v>63</v>
      </c>
      <c r="B61" s="78"/>
      <c r="C61" s="78"/>
      <c r="D61" s="78"/>
      <c r="E61" s="78"/>
      <c r="F61" s="79"/>
    </row>
    <row r="62" spans="1:6" ht="15" customHeight="1" x14ac:dyDescent="0.3">
      <c r="A62" s="85" t="s">
        <v>66</v>
      </c>
      <c r="B62" s="18">
        <v>270</v>
      </c>
      <c r="C62" s="5"/>
      <c r="D62" s="35"/>
      <c r="E62" s="19">
        <f>SUM(B62*C62)</f>
        <v>0</v>
      </c>
      <c r="F62" s="32"/>
    </row>
    <row r="63" spans="1:6" ht="15" customHeight="1" x14ac:dyDescent="0.3">
      <c r="A63" s="85" t="s">
        <v>56</v>
      </c>
      <c r="B63" s="18">
        <v>250</v>
      </c>
      <c r="C63" s="5"/>
      <c r="D63" s="35"/>
      <c r="E63" s="19">
        <f>SUM(B63*C63)</f>
        <v>0</v>
      </c>
      <c r="F63" s="32" t="s">
        <v>62</v>
      </c>
    </row>
    <row r="64" spans="1:6" ht="15" customHeight="1" x14ac:dyDescent="0.3">
      <c r="A64" s="87" t="s">
        <v>61</v>
      </c>
      <c r="B64" s="8">
        <v>200</v>
      </c>
      <c r="C64" s="6"/>
      <c r="D64" s="33"/>
      <c r="E64" s="19">
        <f t="shared" ref="E64:E65" si="6">SUM(B64*C64)</f>
        <v>0</v>
      </c>
      <c r="F64" s="21" t="s">
        <v>64</v>
      </c>
    </row>
    <row r="65" spans="1:6" ht="15" customHeight="1" thickBot="1" x14ac:dyDescent="0.35">
      <c r="A65" s="87" t="s">
        <v>60</v>
      </c>
      <c r="B65" s="8">
        <v>200</v>
      </c>
      <c r="C65" s="6"/>
      <c r="D65" s="33"/>
      <c r="E65" s="19">
        <f t="shared" si="6"/>
        <v>0</v>
      </c>
      <c r="F65" s="88" t="s">
        <v>65</v>
      </c>
    </row>
    <row r="66" spans="1:6" ht="17.25" thickBot="1" x14ac:dyDescent="0.35">
      <c r="A66" s="100" t="s">
        <v>79</v>
      </c>
      <c r="B66" s="101"/>
      <c r="C66" s="102"/>
      <c r="D66" s="103"/>
      <c r="E66" s="99">
        <f>SUM(E5:E65)</f>
        <v>0</v>
      </c>
      <c r="F66" s="104"/>
    </row>
    <row r="67" spans="1:6" ht="14.25" customHeight="1" thickBot="1" x14ac:dyDescent="0.35">
      <c r="A67" s="105" t="s">
        <v>80</v>
      </c>
      <c r="B67" s="90"/>
      <c r="C67" s="90">
        <v>0.05</v>
      </c>
      <c r="D67" s="106">
        <f>E5+E6+E7+E8</f>
        <v>0</v>
      </c>
      <c r="E67" s="107">
        <f>B67*C67*D67</f>
        <v>0</v>
      </c>
      <c r="F67" s="108" t="s">
        <v>78</v>
      </c>
    </row>
    <row r="68" spans="1:6" ht="17.25" thickBot="1" x14ac:dyDescent="0.35">
      <c r="A68" s="109" t="s">
        <v>77</v>
      </c>
      <c r="B68" s="110"/>
      <c r="C68" s="110"/>
      <c r="D68" s="110"/>
      <c r="E68" s="111">
        <f xml:space="preserve"> E66-E67</f>
        <v>0</v>
      </c>
      <c r="F68" s="112" t="s">
        <v>73</v>
      </c>
    </row>
  </sheetData>
  <protectedRanges>
    <protectedRange sqref="C44:C65 C1:C15 C69:C1048576" name="Oblast1_1"/>
    <protectedRange sqref="C68" name="Oblast1_1_1"/>
    <protectedRange sqref="C66:C67 B67" name="Oblast1_1_1_1"/>
  </protectedRanges>
  <mergeCells count="4">
    <mergeCell ref="A1:F1"/>
    <mergeCell ref="B2:F2"/>
    <mergeCell ref="A47:F47"/>
    <mergeCell ref="A49:F4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  ARA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PC</cp:lastModifiedBy>
  <cp:lastPrinted>2015-04-03T15:04:21Z</cp:lastPrinted>
  <dcterms:created xsi:type="dcterms:W3CDTF">2012-12-10T12:49:36Z</dcterms:created>
  <dcterms:modified xsi:type="dcterms:W3CDTF">2016-01-04T12:26:40Z</dcterms:modified>
</cp:coreProperties>
</file>